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2024 05 webpage\full\teaching\files\DataScience\_OptimizationProblems\"/>
    </mc:Choice>
  </mc:AlternateContent>
  <xr:revisionPtr revIDLastSave="0" documentId="13_ncr:1_{3522B273-D611-48C7-BEA7-6E58A40A0AA7}" xr6:coauthVersionLast="47" xr6:coauthVersionMax="47" xr10:uidLastSave="{00000000-0000-0000-0000-000000000000}"/>
  <bookViews>
    <workbookView xWindow="1845" yWindow="480" windowWidth="26820" windowHeight="14655" activeTab="1" xr2:uid="{C3B4E034-A00A-4C58-BC11-A884B59819E5}"/>
  </bookViews>
  <sheets>
    <sheet name="ChangeMaking" sheetId="1" r:id="rId1"/>
    <sheet name="Knapsa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" l="1"/>
  <c r="L14" i="2" s="1"/>
  <c r="M9" i="2"/>
  <c r="N9" i="2"/>
  <c r="O9" i="2"/>
  <c r="P9" i="2"/>
  <c r="M10" i="2"/>
  <c r="N10" i="2"/>
  <c r="O10" i="2"/>
  <c r="P10" i="2"/>
  <c r="M11" i="2"/>
  <c r="N11" i="2"/>
  <c r="O11" i="2"/>
  <c r="P11" i="2"/>
  <c r="M12" i="2"/>
  <c r="N12" i="2"/>
  <c r="O12" i="2"/>
  <c r="P12" i="2"/>
  <c r="M13" i="2"/>
  <c r="N13" i="2"/>
  <c r="O13" i="2"/>
  <c r="P13" i="2"/>
  <c r="L10" i="2"/>
  <c r="L11" i="2"/>
  <c r="L12" i="2"/>
  <c r="L13" i="2"/>
  <c r="L9" i="2"/>
  <c r="M2" i="2"/>
  <c r="N2" i="2"/>
  <c r="O2" i="2"/>
  <c r="P2" i="2"/>
  <c r="M3" i="2"/>
  <c r="N3" i="2"/>
  <c r="O3" i="2"/>
  <c r="P3" i="2"/>
  <c r="M4" i="2"/>
  <c r="N4" i="2"/>
  <c r="O4" i="2"/>
  <c r="P4" i="2"/>
  <c r="M5" i="2"/>
  <c r="N5" i="2"/>
  <c r="O5" i="2"/>
  <c r="P5" i="2"/>
  <c r="M6" i="2"/>
  <c r="N6" i="2"/>
  <c r="O6" i="2"/>
  <c r="P6" i="2"/>
  <c r="L3" i="2"/>
  <c r="L4" i="2"/>
  <c r="L5" i="2"/>
  <c r="L6" i="2"/>
  <c r="L2" i="2"/>
  <c r="E3" i="2" l="1"/>
  <c r="E4" i="2"/>
  <c r="E5" i="2"/>
  <c r="E6" i="2"/>
  <c r="E2" i="2"/>
  <c r="A14" i="1"/>
  <c r="C2" i="1"/>
  <c r="D2" i="1" s="1"/>
  <c r="G6" i="2" l="1"/>
  <c r="G2" i="2"/>
  <c r="G5" i="2"/>
  <c r="G3" i="2"/>
  <c r="G4" i="2"/>
  <c r="C3" i="1"/>
  <c r="D3" i="1" s="1"/>
  <c r="L8" i="2" l="1"/>
  <c r="M7" i="2" s="1"/>
  <c r="C4" i="1"/>
  <c r="D4" i="1" s="1"/>
  <c r="M8" i="2" l="1"/>
  <c r="N7" i="2" s="1"/>
  <c r="M14" i="2"/>
  <c r="C5" i="1"/>
  <c r="D5" i="1" s="1"/>
  <c r="N8" i="2" l="1"/>
  <c r="O7" i="2" s="1"/>
  <c r="N14" i="2"/>
  <c r="O8" i="2" l="1"/>
  <c r="P7" i="2" s="1"/>
  <c r="O14" i="2"/>
  <c r="P8" i="2" l="1"/>
  <c r="P14" i="2"/>
  <c r="A14" i="2" s="1"/>
</calcChain>
</file>

<file path=xl/sharedStrings.xml><?xml version="1.0" encoding="utf-8"?>
<sst xmlns="http://schemas.openxmlformats.org/spreadsheetml/2006/main" count="19" uniqueCount="19">
  <si>
    <t>Denominations</t>
  </si>
  <si>
    <t>Amount needed</t>
  </si>
  <si>
    <t>Ans:(min #)</t>
  </si>
  <si>
    <t>Item ID</t>
  </si>
  <si>
    <t>Item value</t>
  </si>
  <si>
    <t>Item weight</t>
  </si>
  <si>
    <t>Weight Limit</t>
  </si>
  <si>
    <t>Best value</t>
  </si>
  <si>
    <t>total weight</t>
  </si>
  <si>
    <t># needed</t>
  </si>
  <si>
    <t>left over</t>
  </si>
  <si>
    <t>value/weight</t>
  </si>
  <si>
    <t>rank</t>
  </si>
  <si>
    <t>Rank #</t>
  </si>
  <si>
    <t>Weight</t>
  </si>
  <si>
    <t>Take or not</t>
  </si>
  <si>
    <t>Value</t>
  </si>
  <si>
    <t>Take value</t>
  </si>
  <si>
    <t>USE V/W RATIO AS 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</si>
</sst>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3" borderId="3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D151-43A9-4484-8CF6-5B9ECECE27B5}">
  <dimension ref="A1:D14"/>
  <sheetViews>
    <sheetView workbookViewId="0">
      <selection activeCell="A11" sqref="A11"/>
    </sheetView>
  </sheetViews>
  <sheetFormatPr defaultRowHeight="15" x14ac:dyDescent="0.25"/>
  <cols>
    <col min="1" max="1" width="15" customWidth="1"/>
    <col min="2" max="2" width="10.5703125" customWidth="1"/>
  </cols>
  <sheetData>
    <row r="1" spans="1:4" x14ac:dyDescent="0.25">
      <c r="A1" t="s">
        <v>0</v>
      </c>
      <c r="C1" t="s">
        <v>9</v>
      </c>
      <c r="D1" t="s">
        <v>10</v>
      </c>
    </row>
    <row r="2" spans="1:4" x14ac:dyDescent="0.25">
      <c r="A2">
        <v>25</v>
      </c>
      <c r="C2">
        <f>QUOTIENT(A11,A2)</f>
        <v>1</v>
      </c>
      <c r="D2">
        <f>A11-A2*C2</f>
        <v>11</v>
      </c>
    </row>
    <row r="3" spans="1:4" x14ac:dyDescent="0.25">
      <c r="A3">
        <v>10</v>
      </c>
      <c r="C3">
        <f>QUOTIENT(D2,A3)</f>
        <v>1</v>
      </c>
      <c r="D3">
        <f>D2-A3*C3</f>
        <v>1</v>
      </c>
    </row>
    <row r="4" spans="1:4" x14ac:dyDescent="0.25">
      <c r="A4">
        <v>5</v>
      </c>
      <c r="C4">
        <f t="shared" ref="C4:C5" si="0">QUOTIENT(D3,A4)</f>
        <v>0</v>
      </c>
      <c r="D4">
        <f t="shared" ref="D4:D5" si="1">D3-A4*C4</f>
        <v>1</v>
      </c>
    </row>
    <row r="5" spans="1:4" x14ac:dyDescent="0.25">
      <c r="A5">
        <v>1</v>
      </c>
      <c r="C5">
        <f t="shared" si="0"/>
        <v>1</v>
      </c>
      <c r="D5">
        <f t="shared" si="1"/>
        <v>0</v>
      </c>
    </row>
    <row r="10" spans="1:4" x14ac:dyDescent="0.25">
      <c r="A10" t="s">
        <v>1</v>
      </c>
    </row>
    <row r="11" spans="1:4" x14ac:dyDescent="0.25">
      <c r="A11" s="1">
        <v>36</v>
      </c>
    </row>
    <row r="13" spans="1:4" x14ac:dyDescent="0.25">
      <c r="A13" t="s">
        <v>2</v>
      </c>
    </row>
    <row r="14" spans="1:4" x14ac:dyDescent="0.25">
      <c r="A14" s="2">
        <f>SUM(C2:C5)</f>
        <v>3</v>
      </c>
    </row>
  </sheetData>
  <phoneticPr fontId="1" type="noConversion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108D-20FE-448B-9888-7A32D8C04ED9}">
  <dimension ref="A1:P18"/>
  <sheetViews>
    <sheetView tabSelected="1" zoomScaleNormal="100" workbookViewId="0">
      <selection activeCell="F19" sqref="F19"/>
    </sheetView>
  </sheetViews>
  <sheetFormatPr defaultRowHeight="15" x14ac:dyDescent="0.25"/>
  <cols>
    <col min="2" max="2" width="11.140625" customWidth="1"/>
    <col min="9" max="9" width="7.42578125" customWidth="1"/>
    <col min="10" max="10" width="11.140625" bestFit="1" customWidth="1"/>
    <col min="11" max="11" width="10.85546875" customWidth="1"/>
  </cols>
  <sheetData>
    <row r="1" spans="1:16" x14ac:dyDescent="0.25">
      <c r="A1" t="s">
        <v>3</v>
      </c>
      <c r="B1" t="s">
        <v>4</v>
      </c>
      <c r="C1" t="s">
        <v>5</v>
      </c>
      <c r="E1" t="s">
        <v>11</v>
      </c>
      <c r="G1" t="s">
        <v>12</v>
      </c>
      <c r="K1" s="5" t="s">
        <v>13</v>
      </c>
      <c r="L1" s="6">
        <v>1</v>
      </c>
      <c r="M1" s="6">
        <v>2</v>
      </c>
      <c r="N1" s="6">
        <v>3</v>
      </c>
      <c r="O1" s="6">
        <v>4</v>
      </c>
      <c r="P1" s="7">
        <v>5</v>
      </c>
    </row>
    <row r="2" spans="1:16" x14ac:dyDescent="0.25">
      <c r="A2">
        <v>1</v>
      </c>
      <c r="B2">
        <v>4</v>
      </c>
      <c r="C2">
        <v>12</v>
      </c>
      <c r="E2">
        <f>B2/C2</f>
        <v>0.33333333333333331</v>
      </c>
      <c r="G2">
        <f>RANK(E2,$E$2:$E$6)</f>
        <v>5</v>
      </c>
      <c r="K2" s="5" t="s">
        <v>14</v>
      </c>
      <c r="L2" s="6" t="str">
        <f>IF(L$1=$G2,$C2,"")</f>
        <v/>
      </c>
      <c r="M2" s="6" t="str">
        <f t="shared" ref="M2:P2" si="0">IF(M$1=$G2,$C2,"")</f>
        <v/>
      </c>
      <c r="N2" s="6" t="str">
        <f t="shared" si="0"/>
        <v/>
      </c>
      <c r="O2" s="6" t="str">
        <f t="shared" si="0"/>
        <v/>
      </c>
      <c r="P2" s="7">
        <f t="shared" si="0"/>
        <v>12</v>
      </c>
    </row>
    <row r="3" spans="1:16" x14ac:dyDescent="0.25">
      <c r="A3">
        <v>2</v>
      </c>
      <c r="B3">
        <v>3</v>
      </c>
      <c r="C3">
        <v>2</v>
      </c>
      <c r="E3">
        <f t="shared" ref="E3:E6" si="1">B3/C3</f>
        <v>1.5</v>
      </c>
      <c r="G3">
        <f t="shared" ref="G3:G6" si="2">RANK(E3,$E$2:$E$6)</f>
        <v>3</v>
      </c>
      <c r="K3" s="8"/>
      <c r="L3" t="str">
        <f t="shared" ref="L3:P6" si="3">IF(L$1=$G3,$C3,"")</f>
        <v/>
      </c>
      <c r="M3" t="str">
        <f t="shared" si="3"/>
        <v/>
      </c>
      <c r="N3">
        <f t="shared" si="3"/>
        <v>2</v>
      </c>
      <c r="O3" t="str">
        <f t="shared" si="3"/>
        <v/>
      </c>
      <c r="P3" s="9" t="str">
        <f t="shared" si="3"/>
        <v/>
      </c>
    </row>
    <row r="4" spans="1:16" x14ac:dyDescent="0.25">
      <c r="A4">
        <v>3</v>
      </c>
      <c r="B4">
        <v>2</v>
      </c>
      <c r="C4">
        <v>1</v>
      </c>
      <c r="E4">
        <f t="shared" si="1"/>
        <v>2</v>
      </c>
      <c r="G4">
        <f t="shared" si="2"/>
        <v>2</v>
      </c>
      <c r="K4" s="8"/>
      <c r="L4" t="str">
        <f t="shared" si="3"/>
        <v/>
      </c>
      <c r="M4">
        <f t="shared" si="3"/>
        <v>1</v>
      </c>
      <c r="N4" t="str">
        <f t="shared" si="3"/>
        <v/>
      </c>
      <c r="O4" t="str">
        <f t="shared" si="3"/>
        <v/>
      </c>
      <c r="P4" s="9" t="str">
        <f t="shared" si="3"/>
        <v/>
      </c>
    </row>
    <row r="5" spans="1:16" x14ac:dyDescent="0.25">
      <c r="A5">
        <v>4</v>
      </c>
      <c r="B5">
        <v>1</v>
      </c>
      <c r="C5">
        <v>1</v>
      </c>
      <c r="E5">
        <f t="shared" si="1"/>
        <v>1</v>
      </c>
      <c r="G5">
        <f t="shared" si="2"/>
        <v>4</v>
      </c>
      <c r="K5" s="8"/>
      <c r="L5" t="str">
        <f t="shared" si="3"/>
        <v/>
      </c>
      <c r="M5" t="str">
        <f t="shared" si="3"/>
        <v/>
      </c>
      <c r="N5" t="str">
        <f t="shared" si="3"/>
        <v/>
      </c>
      <c r="O5">
        <f t="shared" si="3"/>
        <v>1</v>
      </c>
      <c r="P5" s="9" t="str">
        <f t="shared" si="3"/>
        <v/>
      </c>
    </row>
    <row r="6" spans="1:16" x14ac:dyDescent="0.25">
      <c r="A6">
        <v>5</v>
      </c>
      <c r="B6">
        <v>10</v>
      </c>
      <c r="C6">
        <v>4</v>
      </c>
      <c r="E6">
        <f t="shared" si="1"/>
        <v>2.5</v>
      </c>
      <c r="G6">
        <f t="shared" si="2"/>
        <v>1</v>
      </c>
      <c r="K6" s="8"/>
      <c r="L6">
        <f t="shared" si="3"/>
        <v>4</v>
      </c>
      <c r="M6" t="str">
        <f t="shared" si="3"/>
        <v/>
      </c>
      <c r="N6" t="str">
        <f t="shared" si="3"/>
        <v/>
      </c>
      <c r="O6" t="str">
        <f t="shared" si="3"/>
        <v/>
      </c>
      <c r="P6" s="9" t="str">
        <f t="shared" si="3"/>
        <v/>
      </c>
    </row>
    <row r="7" spans="1:16" x14ac:dyDescent="0.25">
      <c r="J7" s="5" t="s">
        <v>15</v>
      </c>
      <c r="K7" s="12"/>
      <c r="L7" s="12">
        <f>IF(K8+MAX(L2:L6)&lt;$A10,1,0)</f>
        <v>1</v>
      </c>
      <c r="M7" s="12">
        <f t="shared" ref="M7:P7" si="4">IF(L8+MAX(M2:M6)&lt;$A10,1,0)</f>
        <v>1</v>
      </c>
      <c r="N7" s="12">
        <f t="shared" si="4"/>
        <v>0</v>
      </c>
      <c r="O7" s="12">
        <f t="shared" si="4"/>
        <v>0</v>
      </c>
      <c r="P7" s="12">
        <f t="shared" si="4"/>
        <v>0</v>
      </c>
    </row>
    <row r="8" spans="1:16" x14ac:dyDescent="0.25">
      <c r="J8" s="10" t="s">
        <v>8</v>
      </c>
      <c r="K8">
        <v>0</v>
      </c>
      <c r="L8">
        <f>IF(L7=1,K8+MAX(L2:L6),K8)</f>
        <v>4</v>
      </c>
      <c r="M8">
        <f t="shared" ref="M8:P8" si="5">IF(M7=1,L8+MAX(M2:M6),L8)</f>
        <v>5</v>
      </c>
      <c r="N8">
        <f t="shared" si="5"/>
        <v>5</v>
      </c>
      <c r="O8">
        <f t="shared" si="5"/>
        <v>5</v>
      </c>
      <c r="P8" s="9">
        <f t="shared" si="5"/>
        <v>5</v>
      </c>
    </row>
    <row r="9" spans="1:16" x14ac:dyDescent="0.25">
      <c r="A9" t="s">
        <v>6</v>
      </c>
      <c r="K9" s="5" t="s">
        <v>16</v>
      </c>
      <c r="L9" s="6" t="str">
        <f>IF(L2&lt;&gt;"",$B2,"")</f>
        <v/>
      </c>
      <c r="M9" s="6" t="str">
        <f t="shared" ref="M9:P9" si="6">IF(M2&lt;&gt;"",$B2,"")</f>
        <v/>
      </c>
      <c r="N9" s="6" t="str">
        <f t="shared" si="6"/>
        <v/>
      </c>
      <c r="O9" s="6" t="str">
        <f t="shared" si="6"/>
        <v/>
      </c>
      <c r="P9" s="7">
        <f t="shared" si="6"/>
        <v>4</v>
      </c>
    </row>
    <row r="10" spans="1:16" x14ac:dyDescent="0.25">
      <c r="A10" s="1">
        <v>6</v>
      </c>
      <c r="K10" s="8"/>
      <c r="L10" t="str">
        <f t="shared" ref="L10:P13" si="7">IF(L3&lt;&gt;"",$B3,"")</f>
        <v/>
      </c>
      <c r="M10" t="str">
        <f t="shared" si="7"/>
        <v/>
      </c>
      <c r="N10">
        <f t="shared" si="7"/>
        <v>3</v>
      </c>
      <c r="O10" t="str">
        <f t="shared" si="7"/>
        <v/>
      </c>
      <c r="P10" s="9" t="str">
        <f t="shared" si="7"/>
        <v/>
      </c>
    </row>
    <row r="11" spans="1:16" x14ac:dyDescent="0.25">
      <c r="K11" s="8"/>
      <c r="L11" t="str">
        <f t="shared" si="7"/>
        <v/>
      </c>
      <c r="M11">
        <f t="shared" si="7"/>
        <v>2</v>
      </c>
      <c r="N11" t="str">
        <f t="shared" si="7"/>
        <v/>
      </c>
      <c r="O11" t="str">
        <f t="shared" si="7"/>
        <v/>
      </c>
      <c r="P11" s="9" t="str">
        <f t="shared" si="7"/>
        <v/>
      </c>
    </row>
    <row r="12" spans="1:16" x14ac:dyDescent="0.25">
      <c r="K12" s="8"/>
      <c r="L12" t="str">
        <f t="shared" si="7"/>
        <v/>
      </c>
      <c r="M12" t="str">
        <f t="shared" si="7"/>
        <v/>
      </c>
      <c r="N12" t="str">
        <f t="shared" si="7"/>
        <v/>
      </c>
      <c r="O12">
        <f t="shared" si="7"/>
        <v>1</v>
      </c>
      <c r="P12" s="9" t="str">
        <f t="shared" si="7"/>
        <v/>
      </c>
    </row>
    <row r="13" spans="1:16" x14ac:dyDescent="0.25">
      <c r="A13" t="s">
        <v>7</v>
      </c>
      <c r="K13" s="10"/>
      <c r="L13" s="4">
        <f t="shared" si="7"/>
        <v>10</v>
      </c>
      <c r="M13" s="4" t="str">
        <f t="shared" si="7"/>
        <v/>
      </c>
      <c r="N13" s="4" t="str">
        <f t="shared" si="7"/>
        <v/>
      </c>
      <c r="O13" s="4" t="str">
        <f t="shared" si="7"/>
        <v/>
      </c>
      <c r="P13" s="11" t="str">
        <f t="shared" si="7"/>
        <v/>
      </c>
    </row>
    <row r="14" spans="1:16" x14ac:dyDescent="0.25">
      <c r="A14" s="3">
        <f>SUM(L14:P14)</f>
        <v>12</v>
      </c>
      <c r="J14" t="s">
        <v>17</v>
      </c>
      <c r="L14">
        <f>L7*SUM(L9:L13)</f>
        <v>10</v>
      </c>
      <c r="M14">
        <f t="shared" ref="M14:P14" si="8">M7*SUM(M9:M13)</f>
        <v>2</v>
      </c>
      <c r="N14">
        <f t="shared" si="8"/>
        <v>0</v>
      </c>
      <c r="O14">
        <f t="shared" si="8"/>
        <v>0</v>
      </c>
      <c r="P14">
        <f t="shared" si="8"/>
        <v>0</v>
      </c>
    </row>
    <row r="18" spans="5:5" x14ac:dyDescent="0.25">
      <c r="E18" s="13" t="s">
        <v>18</v>
      </c>
    </row>
  </sheetData>
  <phoneticPr fontId="1" type="noConversion"/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ChangeMaking</vt:lpstr>
      <vt:lpstr>Knapsack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Chengwei Lei</dc:creator>
  <cp:lastModifiedBy>Chengwei Lei</cp:lastModifiedBy>
  <dcterms:created xsi:type="dcterms:W3CDTF">2024-09-21T00:35:03Z</dcterms:created>
  <dcterms:modified xsi:type="dcterms:W3CDTF">2024-09-21T06:01:44Z</dcterms:modified>
</cp:coreProperties>
</file>